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olieuThang8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INTEL</author>
    <author>Nguyen Thanh Ha</author>
  </authors>
  <commentList>
    <comment ref="P5" authorId="0">
      <text>
        <r>
          <rPr>
            <b/>
            <sz val="9"/>
            <rFont val="Tahoma"/>
            <family val="2"/>
          </rPr>
          <t>INTEL:</t>
        </r>
        <r>
          <rPr>
            <sz val="9"/>
            <rFont val="Tahoma"/>
            <family val="2"/>
          </rPr>
          <t xml:space="preserve">
</t>
        </r>
      </text>
    </comment>
    <comment ref="B21" authorId="1">
      <text>
        <r>
          <rPr>
            <b/>
            <sz val="8"/>
            <rFont val="Tahoma"/>
            <family val="2"/>
          </rPr>
          <t>Nguyen Thanh Ha:</t>
        </r>
        <r>
          <rPr>
            <sz val="8"/>
            <rFont val="Tahoma"/>
            <family val="2"/>
          </rPr>
          <t xml:space="preserve">
</t>
        </r>
      </text>
    </comment>
    <comment ref="B22" authorId="1">
      <text>
        <r>
          <rPr>
            <b/>
            <sz val="8"/>
            <rFont val="Tahoma"/>
            <family val="2"/>
          </rPr>
          <t>Nguyen Thanh Ha: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<sst xmlns="http://schemas.openxmlformats.org/spreadsheetml/2006/main" count="66" uniqueCount="66">
  <si>
    <t>BẢNG KÊ CHI TIẾT LOẠI HỒ SƠ - THỦ TỤC HÀNH CHÍNH</t>
  </si>
  <si>
    <t>STT</t>
  </si>
  <si>
    <t>I</t>
  </si>
  <si>
    <t>II</t>
  </si>
  <si>
    <t>III</t>
  </si>
  <si>
    <t>IV</t>
  </si>
  <si>
    <t>V</t>
  </si>
  <si>
    <t>CỘNG</t>
  </si>
  <si>
    <t>LOẠI HỒ SƠ - THỦ TỤC HÀNH CHÍNH</t>
  </si>
  <si>
    <t>GIÁO DỤC VÀ ĐÀO TẠO</t>
  </si>
  <si>
    <t>ĐẤT ĐAI</t>
  </si>
  <si>
    <t>VII</t>
  </si>
  <si>
    <t>TÀI CHÍNH - KẾ HOẠCH</t>
  </si>
  <si>
    <t>KINH TẾ VÀ HẠ TẦNG</t>
  </si>
  <si>
    <t>VĂN HÓA - THÔNG TIN</t>
  </si>
  <si>
    <t>IX</t>
  </si>
  <si>
    <t>X</t>
  </si>
  <si>
    <t>Y TẾ</t>
  </si>
  <si>
    <t>TƯ PHÁP</t>
  </si>
  <si>
    <t>NỘI VỤ</t>
  </si>
  <si>
    <t>NÔNG NGHIỆP VÀ PTNT</t>
  </si>
  <si>
    <t>TÀI NGUYÊN VÀ MÔI TRƯỜNG</t>
  </si>
  <si>
    <t>Hỗ trợ chi phí mai táng cho đối tượng bảo trợ xã hội được trợ giúp xã hội thường xuyên tại cộng đồng</t>
  </si>
  <si>
    <t>Người lập bảng</t>
  </si>
  <si>
    <t>Trần Thị Thanh Vân</t>
  </si>
  <si>
    <t>Cấp chứng nhận đủ điều kiện
 kinh doanh khí đốt hóa lỏng</t>
  </si>
  <si>
    <t>SỐ TIẾP NHẬN</t>
  </si>
  <si>
    <t>TỔNG SỐ</t>
  </si>
  <si>
    <t>KỲ TRƯỚC</t>
  </si>
  <si>
    <t>TRỰC
 TUYẾN</t>
  </si>
  <si>
    <t>TRỰC 
TIẾP</t>
  </si>
  <si>
    <t>Cấp  chứng nhận
 ĐKKD Hợp tác xã</t>
  </si>
  <si>
    <t>HỒ TRẢ LẠI</t>
  </si>
  <si>
    <t>HỒ SƠ ĐÃ GiẢI QUYẾT</t>
  </si>
  <si>
    <t>TỔNG
 SỐ</t>
  </si>
  <si>
    <t>Cấp chứng nhận đủ điều kiện hoạt động điểm cung cấp dịch vụ trò chơi điện tử công cộng</t>
  </si>
  <si>
    <t>VP HĐND - UBND HUYỆN ĐẠI LỘC                                                  CỘNG HÒA XÃ HỘI CHỦ NGHĨA VIỆT NAM</t>
  </si>
  <si>
    <t xml:space="preserve">  BỘ PHẬN TN&amp;TKQ TTHC                                                                         Độc lập - Tự do - Hạnh phúc</t>
  </si>
  <si>
    <t>Cấp phép kinh doanh Karaoke</t>
  </si>
  <si>
    <t>Thành lập và hoạt động doanh nghiệp</t>
  </si>
  <si>
    <t>Cấp Giấy chứng nhận cơ sở đủ điều kiện an toàn thực phẩm đối với cơ sở sản xuất, kinh doanh thực phẩm nông, lâm, thủy sản</t>
  </si>
  <si>
    <t>Cấp Giấy chứng nhận về ATTP</t>
  </si>
  <si>
    <t>VI</t>
  </si>
  <si>
    <t>Bảo trợ xã hội</t>
  </si>
  <si>
    <t>Người có công</t>
  </si>
  <si>
    <t>TRẢ TRƯỚC HẠN</t>
  </si>
  <si>
    <t>TRẢ ĐÚNG  HẠN</t>
  </si>
  <si>
    <t xml:space="preserve">TRỄ 
HẠN </t>
  </si>
  <si>
    <t xml:space="preserve"> HỒ SƠ CHƯA ĐẾN HẠN</t>
  </si>
  <si>
    <t xml:space="preserve">Chứng thực </t>
  </si>
  <si>
    <t>Hộ tịch</t>
  </si>
  <si>
    <t>Thi đua - Khen thưởng</t>
  </si>
  <si>
    <t>Tôn giáo Chính phủ</t>
  </si>
  <si>
    <t>Lĩnh vực đất đai</t>
  </si>
  <si>
    <t>Lĩnh vực giao dịch bảo đảm</t>
  </si>
  <si>
    <t>XI</t>
  </si>
  <si>
    <t>XII</t>
  </si>
  <si>
    <t>Xây dựng (Cấp giấy phép xây dựng và Báo cáo Kinh tế kỹ thuật)</t>
  </si>
  <si>
    <t>Chuyển trường đối với 
học sinh THCS</t>
  </si>
  <si>
    <t>LAO ĐỘNG - TB &amp; XH</t>
  </si>
  <si>
    <t>Xác nhận đăng ký Kế hoạch bảo vệ môi trường</t>
  </si>
  <si>
    <t>Chuyển mục đích có xin phép và không xin phép</t>
  </si>
  <si>
    <t>ĐÃ TIẾP NHẬN VÀ TRẢ KẾT QUẢ THÁNG 9 NĂM 2023 (từ ngày 22/8 đến ngày 22/9)</t>
  </si>
  <si>
    <t>Trong đó: chưa đến hạn: 219 hs, trễ hạn 63 hs</t>
  </si>
  <si>
    <t xml:space="preserve">   </t>
  </si>
  <si>
    <r>
      <t xml:space="preserve"> * Hồ sơ nhận tháng 9 năm 2023: 1.542 hồ sơ (nhận trực tuyến: 213 hồ sơ, nhận trực tiếp: 909  hồ sơ, kỳ trước: 420 hồ sơ), trong đó:
             - Đã trả kết quả: 940 hồ sơ (trong đó: trả trước hẹn: 333 hồ sơ, trả đúng hẹn: 552 hồ sơ, trễ hẹn: 56 hồ sơ).
             - Hồ sơ chưa đến hẹn: 602 hồ sơ (trong đó: chưa đến hạn: 539 hồ sơ, trễ hạn: 63 hồ sơ)
            - Hồ sơ trễ hẹn tháng 8, trong đó:
               + </t>
    </r>
    <r>
      <rPr>
        <b/>
        <sz val="14"/>
        <rFont val="Times New Roman"/>
        <family val="1"/>
      </rPr>
      <t xml:space="preserve"> 56</t>
    </r>
    <r>
      <rPr>
        <sz val="14"/>
        <rFont val="Times New Roman"/>
        <family val="1"/>
      </rPr>
      <t xml:space="preserve"> hồ sơ đã trả nhưng trễ hạn: Trong đó: 05 hồ sơ công chức chuyên môn giải quyết hồ sơ trên hệ thống phần mềm 1 cửa kích chậm dẫn đến trễ hạn trên hệ thống, trên thực tế đã trả trước hạn cho công dân; 51 hồ sơ của Chi nhánh rõ lý do.
               + </t>
    </r>
    <r>
      <rPr>
        <b/>
        <sz val="14"/>
        <rFont val="Times New Roman"/>
        <family val="1"/>
      </rPr>
      <t>63</t>
    </r>
    <r>
      <rPr>
        <sz val="14"/>
        <rFont val="Times New Roman"/>
        <family val="1"/>
      </rPr>
      <t xml:space="preserve"> hồ sơ đang giải quyết nhưng trễ hạn chủ yếu thuộc lĩnh vực đất đai.
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</si>
</sst>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?_);_(@_)"/>
    <numFmt numFmtId="170" formatCode="_(* #,##0_);_(* \(#,##0\);_(* &quot;-&quot;??_);_(@_)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uble"/>
      <bottom style="dotted"/>
    </border>
    <border>
      <left style="double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justify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170" fontId="2" fillId="0" borderId="21" xfId="42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justify" vertical="justify" wrapText="1"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justify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1371600</xdr:colOff>
      <xdr:row>2</xdr:row>
      <xdr:rowOff>9525</xdr:rowOff>
    </xdr:to>
    <xdr:sp>
      <xdr:nvSpPr>
        <xdr:cNvPr id="1" name="Line 6"/>
        <xdr:cNvSpPr>
          <a:spLocks/>
        </xdr:cNvSpPr>
      </xdr:nvSpPr>
      <xdr:spPr>
        <a:xfrm>
          <a:off x="361950" y="4953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</xdr:row>
      <xdr:rowOff>9525</xdr:rowOff>
    </xdr:from>
    <xdr:to>
      <xdr:col>7</xdr:col>
      <xdr:colOff>561975</xdr:colOff>
      <xdr:row>2</xdr:row>
      <xdr:rowOff>9525</xdr:rowOff>
    </xdr:to>
    <xdr:sp>
      <xdr:nvSpPr>
        <xdr:cNvPr id="2" name="Line 6"/>
        <xdr:cNvSpPr>
          <a:spLocks/>
        </xdr:cNvSpPr>
      </xdr:nvSpPr>
      <xdr:spPr>
        <a:xfrm>
          <a:off x="4629150" y="4953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70" zoomScaleNormal="70" zoomScalePageLayoutView="0" workbookViewId="0" topLeftCell="A1">
      <pane ySplit="8" topLeftCell="A36" activePane="bottomLeft" state="frozen"/>
      <selection pane="topLeft" activeCell="A1" sqref="A1"/>
      <selection pane="bottomLeft" activeCell="A41" sqref="A41:L42"/>
    </sheetView>
  </sheetViews>
  <sheetFormatPr defaultColWidth="9.140625" defaultRowHeight="12.75"/>
  <cols>
    <col min="1" max="1" width="5.140625" style="7" customWidth="1"/>
    <col min="2" max="2" width="29.28125" style="1" customWidth="1"/>
    <col min="3" max="12" width="9.421875" style="1" customWidth="1"/>
    <col min="13" max="13" width="13.7109375" style="1" customWidth="1"/>
    <col min="14" max="16384" width="9.140625" style="1" customWidth="1"/>
  </cols>
  <sheetData>
    <row r="1" spans="1:12" ht="18.75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4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.7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8" ht="18.75">
      <c r="A5" s="53" t="s">
        <v>62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O5" s="10"/>
      <c r="P5" s="10"/>
      <c r="Q5" s="10"/>
      <c r="R5" s="10"/>
    </row>
    <row r="6" spans="2:18" ht="7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O6" s="10"/>
      <c r="P6" s="10"/>
      <c r="Q6" s="10"/>
      <c r="R6" s="10"/>
    </row>
    <row r="7" spans="1:18" s="12" customFormat="1" ht="21" customHeight="1" thickTop="1">
      <c r="A7" s="55" t="s">
        <v>1</v>
      </c>
      <c r="B7" s="57" t="s">
        <v>8</v>
      </c>
      <c r="C7" s="54" t="s">
        <v>26</v>
      </c>
      <c r="D7" s="54"/>
      <c r="E7" s="54"/>
      <c r="F7" s="54"/>
      <c r="G7" s="57" t="s">
        <v>33</v>
      </c>
      <c r="H7" s="57"/>
      <c r="I7" s="57"/>
      <c r="J7" s="57"/>
      <c r="K7" s="57"/>
      <c r="L7" s="59" t="s">
        <v>48</v>
      </c>
      <c r="O7" s="13"/>
      <c r="P7" s="13"/>
      <c r="Q7" s="13"/>
      <c r="R7" s="13"/>
    </row>
    <row r="8" spans="1:18" s="12" customFormat="1" ht="47.25" customHeight="1">
      <c r="A8" s="56"/>
      <c r="B8" s="58"/>
      <c r="C8" s="41" t="s">
        <v>27</v>
      </c>
      <c r="D8" s="41" t="s">
        <v>29</v>
      </c>
      <c r="E8" s="41" t="s">
        <v>30</v>
      </c>
      <c r="F8" s="41" t="s">
        <v>28</v>
      </c>
      <c r="G8" s="41" t="s">
        <v>34</v>
      </c>
      <c r="H8" s="41" t="s">
        <v>45</v>
      </c>
      <c r="I8" s="41" t="s">
        <v>46</v>
      </c>
      <c r="J8" s="41" t="s">
        <v>47</v>
      </c>
      <c r="K8" s="41" t="s">
        <v>32</v>
      </c>
      <c r="L8" s="60"/>
      <c r="O8" s="13"/>
      <c r="P8" s="11"/>
      <c r="Q8" s="11"/>
      <c r="R8" s="13"/>
    </row>
    <row r="9" spans="1:18" ht="25.5" customHeight="1">
      <c r="A9" s="42" t="s">
        <v>2</v>
      </c>
      <c r="B9" s="43" t="s">
        <v>12</v>
      </c>
      <c r="C9" s="44">
        <f>D9+E9+F9</f>
        <v>83</v>
      </c>
      <c r="D9" s="44">
        <f aca="true" t="shared" si="0" ref="D9:L9">D10+D11</f>
        <v>70</v>
      </c>
      <c r="E9" s="44">
        <f t="shared" si="0"/>
        <v>13</v>
      </c>
      <c r="F9" s="44">
        <f t="shared" si="0"/>
        <v>0</v>
      </c>
      <c r="G9" s="44">
        <f>G10+G11</f>
        <v>69</v>
      </c>
      <c r="H9" s="44">
        <f>H10+H11</f>
        <v>1</v>
      </c>
      <c r="I9" s="44">
        <f>I10+I11</f>
        <v>68</v>
      </c>
      <c r="J9" s="44">
        <f>J10+J11</f>
        <v>0</v>
      </c>
      <c r="K9" s="44">
        <f>K10+K11</f>
        <v>0</v>
      </c>
      <c r="L9" s="45">
        <f t="shared" si="0"/>
        <v>14</v>
      </c>
      <c r="O9" s="10"/>
      <c r="P9" s="10"/>
      <c r="Q9" s="10"/>
      <c r="R9" s="10"/>
    </row>
    <row r="10" spans="1:12" ht="28.5" customHeight="1">
      <c r="A10" s="18">
        <v>1</v>
      </c>
      <c r="B10" s="19" t="s">
        <v>39</v>
      </c>
      <c r="C10" s="44">
        <f>D10+E10+F10</f>
        <v>82</v>
      </c>
      <c r="D10" s="21">
        <v>69</v>
      </c>
      <c r="E10" s="21">
        <v>13</v>
      </c>
      <c r="F10" s="22">
        <v>0</v>
      </c>
      <c r="G10" s="16">
        <f>H10+I10+J10+K10</f>
        <v>68</v>
      </c>
      <c r="H10" s="22">
        <v>0</v>
      </c>
      <c r="I10" s="22">
        <v>68</v>
      </c>
      <c r="J10" s="22">
        <v>0</v>
      </c>
      <c r="K10" s="22">
        <v>0</v>
      </c>
      <c r="L10" s="23">
        <v>14</v>
      </c>
    </row>
    <row r="11" spans="1:12" ht="33">
      <c r="A11" s="18">
        <v>2</v>
      </c>
      <c r="B11" s="19" t="s">
        <v>31</v>
      </c>
      <c r="C11" s="20">
        <f>D11+E11+F11</f>
        <v>1</v>
      </c>
      <c r="D11" s="21">
        <v>1</v>
      </c>
      <c r="E11" s="21">
        <v>0</v>
      </c>
      <c r="F11" s="22">
        <v>0</v>
      </c>
      <c r="G11" s="16">
        <f>H11+I11+J11+K11</f>
        <v>1</v>
      </c>
      <c r="H11" s="22">
        <v>1</v>
      </c>
      <c r="I11" s="22">
        <v>0</v>
      </c>
      <c r="J11" s="22">
        <v>0</v>
      </c>
      <c r="K11" s="22">
        <v>0</v>
      </c>
      <c r="L11" s="23">
        <v>0</v>
      </c>
    </row>
    <row r="12" spans="1:12" s="3" customFormat="1" ht="18.75">
      <c r="A12" s="14" t="s">
        <v>3</v>
      </c>
      <c r="B12" s="15" t="s">
        <v>13</v>
      </c>
      <c r="C12" s="16">
        <f aca="true" t="shared" si="1" ref="C12:L12">C13+C14</f>
        <v>57</v>
      </c>
      <c r="D12" s="16">
        <f t="shared" si="1"/>
        <v>0</v>
      </c>
      <c r="E12" s="16">
        <f t="shared" si="1"/>
        <v>21</v>
      </c>
      <c r="F12" s="16">
        <f t="shared" si="1"/>
        <v>36</v>
      </c>
      <c r="G12" s="16">
        <f>G13+G14</f>
        <v>18</v>
      </c>
      <c r="H12" s="16">
        <f>H13+H14</f>
        <v>0</v>
      </c>
      <c r="I12" s="16">
        <f>I13+I14</f>
        <v>15</v>
      </c>
      <c r="J12" s="16">
        <f>J13+J14</f>
        <v>3</v>
      </c>
      <c r="K12" s="16">
        <f>K13+K14</f>
        <v>0</v>
      </c>
      <c r="L12" s="17">
        <f t="shared" si="1"/>
        <v>39</v>
      </c>
    </row>
    <row r="13" spans="1:12" ht="33.75" customHeight="1">
      <c r="A13" s="18">
        <v>1</v>
      </c>
      <c r="B13" s="19" t="s">
        <v>57</v>
      </c>
      <c r="C13" s="16">
        <f>D13+E13+F13</f>
        <v>57</v>
      </c>
      <c r="D13" s="22">
        <v>0</v>
      </c>
      <c r="E13" s="22">
        <v>21</v>
      </c>
      <c r="F13" s="22">
        <v>36</v>
      </c>
      <c r="G13" s="16">
        <f>H13+I13+J13+K13</f>
        <v>18</v>
      </c>
      <c r="H13" s="22">
        <v>0</v>
      </c>
      <c r="I13" s="22">
        <v>15</v>
      </c>
      <c r="J13" s="22">
        <v>3</v>
      </c>
      <c r="K13" s="22">
        <v>0</v>
      </c>
      <c r="L13" s="23">
        <v>39</v>
      </c>
    </row>
    <row r="14" spans="1:12" ht="36.75" customHeight="1">
      <c r="A14" s="18">
        <v>2</v>
      </c>
      <c r="B14" s="19" t="s">
        <v>25</v>
      </c>
      <c r="C14" s="16">
        <f>D14+E14+F14</f>
        <v>0</v>
      </c>
      <c r="D14" s="22">
        <v>0</v>
      </c>
      <c r="E14" s="22">
        <v>0</v>
      </c>
      <c r="F14" s="22">
        <v>0</v>
      </c>
      <c r="G14" s="16">
        <f>H14+I14+J14+K14</f>
        <v>0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</row>
    <row r="15" spans="1:12" s="3" customFormat="1" ht="27" customHeight="1">
      <c r="A15" s="14" t="s">
        <v>4</v>
      </c>
      <c r="B15" s="15" t="s">
        <v>20</v>
      </c>
      <c r="C15" s="16">
        <f aca="true" t="shared" si="2" ref="C15:L15">SUM(C16:C16)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v>0</v>
      </c>
      <c r="I15" s="16">
        <f t="shared" si="2"/>
        <v>0</v>
      </c>
      <c r="J15" s="16">
        <v>1</v>
      </c>
      <c r="K15" s="16">
        <f t="shared" si="2"/>
        <v>0</v>
      </c>
      <c r="L15" s="16">
        <f t="shared" si="2"/>
        <v>0</v>
      </c>
    </row>
    <row r="16" spans="1:12" s="3" customFormat="1" ht="85.5" customHeight="1">
      <c r="A16" s="25">
        <v>1</v>
      </c>
      <c r="B16" s="47" t="s">
        <v>40</v>
      </c>
      <c r="C16" s="16">
        <f>SUM(D16:F16)</f>
        <v>0</v>
      </c>
      <c r="D16" s="16">
        <v>0</v>
      </c>
      <c r="E16" s="16">
        <v>0</v>
      </c>
      <c r="F16" s="16">
        <v>0</v>
      </c>
      <c r="G16" s="16">
        <f>SUM(H16:L16)</f>
        <v>0</v>
      </c>
      <c r="H16" s="16">
        <v>0</v>
      </c>
      <c r="I16" s="16">
        <v>0</v>
      </c>
      <c r="J16" s="16">
        <v>0</v>
      </c>
      <c r="K16" s="16">
        <v>0</v>
      </c>
      <c r="L16" s="17">
        <v>0</v>
      </c>
    </row>
    <row r="17" spans="1:12" ht="18.75">
      <c r="A17" s="14" t="s">
        <v>5</v>
      </c>
      <c r="B17" s="15" t="s">
        <v>21</v>
      </c>
      <c r="C17" s="16">
        <f>C18+C19</f>
        <v>2</v>
      </c>
      <c r="D17" s="16">
        <f aca="true" t="shared" si="3" ref="D17:L17">D18+D19</f>
        <v>0</v>
      </c>
      <c r="E17" s="16">
        <f t="shared" si="3"/>
        <v>0</v>
      </c>
      <c r="F17" s="16">
        <f t="shared" si="3"/>
        <v>2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17">
        <f t="shared" si="3"/>
        <v>2</v>
      </c>
    </row>
    <row r="18" spans="1:12" ht="39.75" customHeight="1">
      <c r="A18" s="25">
        <v>1</v>
      </c>
      <c r="B18" s="26" t="s">
        <v>61</v>
      </c>
      <c r="C18" s="16">
        <f>D18+E18+F18</f>
        <v>0</v>
      </c>
      <c r="D18" s="22">
        <v>0</v>
      </c>
      <c r="E18" s="22">
        <v>0</v>
      </c>
      <c r="F18" s="22">
        <v>0</v>
      </c>
      <c r="G18" s="16">
        <f>H18+I18+J18+K18</f>
        <v>0</v>
      </c>
      <c r="H18" s="22">
        <v>0</v>
      </c>
      <c r="I18" s="22">
        <v>0</v>
      </c>
      <c r="J18" s="22">
        <v>0</v>
      </c>
      <c r="K18" s="22">
        <v>0</v>
      </c>
      <c r="L18" s="23">
        <v>0</v>
      </c>
    </row>
    <row r="19" spans="1:12" ht="44.25" customHeight="1">
      <c r="A19" s="25">
        <v>2</v>
      </c>
      <c r="B19" s="26" t="s">
        <v>60</v>
      </c>
      <c r="C19" s="16">
        <f>D19+E19+F19</f>
        <v>2</v>
      </c>
      <c r="D19" s="22">
        <v>0</v>
      </c>
      <c r="E19" s="22">
        <v>0</v>
      </c>
      <c r="F19" s="22">
        <v>2</v>
      </c>
      <c r="G19" s="16">
        <f>H19+I19+J19+K19</f>
        <v>0</v>
      </c>
      <c r="H19" s="22">
        <v>0</v>
      </c>
      <c r="I19" s="22">
        <v>0</v>
      </c>
      <c r="J19" s="22">
        <v>0</v>
      </c>
      <c r="K19" s="22">
        <v>0</v>
      </c>
      <c r="L19" s="23">
        <v>2</v>
      </c>
    </row>
    <row r="20" spans="1:12" s="5" customFormat="1" ht="34.5" customHeight="1">
      <c r="A20" s="27" t="s">
        <v>6</v>
      </c>
      <c r="B20" s="15" t="s">
        <v>10</v>
      </c>
      <c r="C20" s="49">
        <f>C21+C22</f>
        <v>787</v>
      </c>
      <c r="D20" s="49">
        <f aca="true" t="shared" si="4" ref="D20:L20">D21+D22</f>
        <v>0</v>
      </c>
      <c r="E20" s="49">
        <f t="shared" si="4"/>
        <v>552</v>
      </c>
      <c r="F20" s="49">
        <f t="shared" si="4"/>
        <v>235</v>
      </c>
      <c r="G20" s="49">
        <f t="shared" si="4"/>
        <v>505</v>
      </c>
      <c r="H20" s="49">
        <f t="shared" si="4"/>
        <v>0</v>
      </c>
      <c r="I20" s="49">
        <f t="shared" si="4"/>
        <v>454</v>
      </c>
      <c r="J20" s="49">
        <f t="shared" si="4"/>
        <v>51</v>
      </c>
      <c r="K20" s="49">
        <f t="shared" si="4"/>
        <v>0</v>
      </c>
      <c r="L20" s="49">
        <f t="shared" si="4"/>
        <v>282</v>
      </c>
    </row>
    <row r="21" spans="1:19" s="6" customFormat="1" ht="83.25" customHeight="1">
      <c r="A21" s="18">
        <v>1</v>
      </c>
      <c r="B21" s="19" t="s">
        <v>53</v>
      </c>
      <c r="C21" s="24">
        <f>D21+E21+F21</f>
        <v>664</v>
      </c>
      <c r="D21" s="24">
        <v>0</v>
      </c>
      <c r="E21" s="24">
        <v>429</v>
      </c>
      <c r="F21" s="21">
        <v>235</v>
      </c>
      <c r="G21" s="21">
        <f>H21+I21+J21+K21</f>
        <v>382</v>
      </c>
      <c r="H21" s="21">
        <v>0</v>
      </c>
      <c r="I21" s="21">
        <v>335</v>
      </c>
      <c r="J21" s="21">
        <v>47</v>
      </c>
      <c r="K21" s="21">
        <v>0</v>
      </c>
      <c r="L21" s="28">
        <v>282</v>
      </c>
      <c r="M21" s="51" t="s">
        <v>63</v>
      </c>
      <c r="S21" s="8"/>
    </row>
    <row r="22" spans="1:19" s="6" customFormat="1" ht="26.25" customHeight="1">
      <c r="A22" s="18">
        <v>2</v>
      </c>
      <c r="B22" s="19" t="s">
        <v>54</v>
      </c>
      <c r="C22" s="24">
        <f>D22+E22+F22</f>
        <v>123</v>
      </c>
      <c r="D22" s="24">
        <v>0</v>
      </c>
      <c r="E22" s="24">
        <v>123</v>
      </c>
      <c r="F22" s="21">
        <v>0</v>
      </c>
      <c r="G22" s="21">
        <f>H22+I22+J22+K22</f>
        <v>123</v>
      </c>
      <c r="H22" s="21">
        <v>0</v>
      </c>
      <c r="I22" s="21">
        <v>119</v>
      </c>
      <c r="J22" s="21">
        <v>4</v>
      </c>
      <c r="K22" s="21">
        <v>0</v>
      </c>
      <c r="L22" s="28">
        <v>0</v>
      </c>
      <c r="S22" s="8"/>
    </row>
    <row r="23" spans="1:12" s="4" customFormat="1" ht="18.75">
      <c r="A23" s="14" t="s">
        <v>42</v>
      </c>
      <c r="B23" s="15" t="s">
        <v>14</v>
      </c>
      <c r="C23" s="16">
        <f>C24+C26</f>
        <v>0</v>
      </c>
      <c r="D23" s="16">
        <f aca="true" t="shared" si="5" ref="D23:L23">D24+D26</f>
        <v>0</v>
      </c>
      <c r="E23" s="16">
        <f t="shared" si="5"/>
        <v>0</v>
      </c>
      <c r="F23" s="16">
        <f t="shared" si="5"/>
        <v>0</v>
      </c>
      <c r="G23" s="16">
        <f t="shared" si="5"/>
        <v>0</v>
      </c>
      <c r="H23" s="16">
        <f t="shared" si="5"/>
        <v>0</v>
      </c>
      <c r="I23" s="16">
        <f t="shared" si="5"/>
        <v>0</v>
      </c>
      <c r="J23" s="16">
        <f t="shared" si="5"/>
        <v>0</v>
      </c>
      <c r="K23" s="16">
        <f t="shared" si="5"/>
        <v>0</v>
      </c>
      <c r="L23" s="16">
        <f t="shared" si="5"/>
        <v>0</v>
      </c>
    </row>
    <row r="24" spans="1:12" s="4" customFormat="1" ht="37.5">
      <c r="A24" s="25">
        <v>1</v>
      </c>
      <c r="B24" s="29" t="s">
        <v>38</v>
      </c>
      <c r="C24" s="30">
        <f>D24+E24+F24</f>
        <v>0</v>
      </c>
      <c r="D24" s="31">
        <v>0</v>
      </c>
      <c r="E24" s="31">
        <v>0</v>
      </c>
      <c r="F24" s="22">
        <v>0</v>
      </c>
      <c r="G24" s="16">
        <f>H24+I24+J24+K24</f>
        <v>0</v>
      </c>
      <c r="H24" s="22">
        <v>0</v>
      </c>
      <c r="I24" s="22">
        <v>0</v>
      </c>
      <c r="J24" s="22">
        <v>0</v>
      </c>
      <c r="K24" s="22">
        <v>0</v>
      </c>
      <c r="L24" s="17">
        <v>0</v>
      </c>
    </row>
    <row r="25" spans="1:12" s="4" customFormat="1" ht="66" hidden="1">
      <c r="A25" s="18">
        <v>3</v>
      </c>
      <c r="B25" s="19" t="s">
        <v>22</v>
      </c>
      <c r="C25" s="30">
        <f>D25+E25+F25</f>
        <v>0</v>
      </c>
      <c r="D25" s="24"/>
      <c r="E25" s="24"/>
      <c r="F25" s="22"/>
      <c r="G25" s="16">
        <f>H25+I25+J25+K25</f>
        <v>0</v>
      </c>
      <c r="H25" s="22"/>
      <c r="I25" s="22"/>
      <c r="J25" s="22"/>
      <c r="K25" s="22"/>
      <c r="L25" s="17"/>
    </row>
    <row r="26" spans="1:12" s="4" customFormat="1" ht="66">
      <c r="A26" s="18">
        <v>2</v>
      </c>
      <c r="B26" s="19" t="s">
        <v>35</v>
      </c>
      <c r="C26" s="30">
        <f>D26+E26+F26</f>
        <v>0</v>
      </c>
      <c r="D26" s="24">
        <v>0</v>
      </c>
      <c r="E26" s="24">
        <v>0</v>
      </c>
      <c r="F26" s="22">
        <v>0</v>
      </c>
      <c r="G26" s="16">
        <f>H26+I26+J26+K26</f>
        <v>0</v>
      </c>
      <c r="H26" s="22">
        <v>0</v>
      </c>
      <c r="I26" s="22">
        <v>0</v>
      </c>
      <c r="J26" s="22">
        <v>0</v>
      </c>
      <c r="K26" s="22">
        <v>0</v>
      </c>
      <c r="L26" s="17">
        <v>0</v>
      </c>
    </row>
    <row r="27" spans="1:12" s="4" customFormat="1" ht="18.75">
      <c r="A27" s="14" t="s">
        <v>11</v>
      </c>
      <c r="B27" s="15" t="s">
        <v>9</v>
      </c>
      <c r="C27" s="16">
        <f>C28</f>
        <v>17</v>
      </c>
      <c r="D27" s="16">
        <f aca="true" t="shared" si="6" ref="D27:L27">D28</f>
        <v>13</v>
      </c>
      <c r="E27" s="16">
        <f t="shared" si="6"/>
        <v>4</v>
      </c>
      <c r="F27" s="16">
        <f t="shared" si="6"/>
        <v>0</v>
      </c>
      <c r="G27" s="16">
        <f t="shared" si="6"/>
        <v>17</v>
      </c>
      <c r="H27" s="16">
        <f t="shared" si="6"/>
        <v>17</v>
      </c>
      <c r="I27" s="16">
        <f t="shared" si="6"/>
        <v>0</v>
      </c>
      <c r="J27" s="16">
        <f t="shared" si="6"/>
        <v>0</v>
      </c>
      <c r="K27" s="16">
        <f t="shared" si="6"/>
        <v>0</v>
      </c>
      <c r="L27" s="16">
        <f t="shared" si="6"/>
        <v>0</v>
      </c>
    </row>
    <row r="28" spans="1:12" s="4" customFormat="1" ht="44.25" customHeight="1">
      <c r="A28" s="25">
        <v>1</v>
      </c>
      <c r="B28" s="26" t="s">
        <v>58</v>
      </c>
      <c r="C28" s="16">
        <f>D28+E28+F28</f>
        <v>17</v>
      </c>
      <c r="D28" s="16">
        <v>13</v>
      </c>
      <c r="E28" s="16">
        <v>4</v>
      </c>
      <c r="F28" s="16">
        <v>0</v>
      </c>
      <c r="G28" s="16">
        <f>H28+I28+J28+K28</f>
        <v>17</v>
      </c>
      <c r="H28" s="16">
        <v>17</v>
      </c>
      <c r="I28" s="16">
        <v>0</v>
      </c>
      <c r="J28" s="16">
        <v>0</v>
      </c>
      <c r="K28" s="16">
        <v>0</v>
      </c>
      <c r="L28" s="17">
        <v>0</v>
      </c>
    </row>
    <row r="29" spans="1:12" s="4" customFormat="1" ht="18.75">
      <c r="A29" s="14" t="s">
        <v>15</v>
      </c>
      <c r="B29" s="15" t="s">
        <v>17</v>
      </c>
      <c r="C29" s="16">
        <f>C30</f>
        <v>11</v>
      </c>
      <c r="D29" s="16">
        <f aca="true" t="shared" si="7" ref="D29:L29">D30</f>
        <v>0</v>
      </c>
      <c r="E29" s="16">
        <f t="shared" si="7"/>
        <v>10</v>
      </c>
      <c r="F29" s="16">
        <f t="shared" si="7"/>
        <v>1</v>
      </c>
      <c r="G29" s="16">
        <f t="shared" si="7"/>
        <v>1</v>
      </c>
      <c r="H29" s="16">
        <f t="shared" si="7"/>
        <v>1</v>
      </c>
      <c r="I29" s="16">
        <f t="shared" si="7"/>
        <v>0</v>
      </c>
      <c r="J29" s="16">
        <f t="shared" si="7"/>
        <v>0</v>
      </c>
      <c r="K29" s="16">
        <f t="shared" si="7"/>
        <v>0</v>
      </c>
      <c r="L29" s="16">
        <f t="shared" si="7"/>
        <v>10</v>
      </c>
    </row>
    <row r="30" spans="1:12" s="4" customFormat="1" ht="37.5">
      <c r="A30" s="14">
        <v>1</v>
      </c>
      <c r="B30" s="50" t="s">
        <v>41</v>
      </c>
      <c r="C30" s="32">
        <f>D30+E30+F30</f>
        <v>11</v>
      </c>
      <c r="D30" s="33">
        <v>0</v>
      </c>
      <c r="E30" s="33">
        <v>10</v>
      </c>
      <c r="F30" s="22">
        <v>1</v>
      </c>
      <c r="G30" s="16">
        <f>H30+I30+J30+K30</f>
        <v>1</v>
      </c>
      <c r="H30" s="22">
        <v>1</v>
      </c>
      <c r="I30" s="22">
        <v>0</v>
      </c>
      <c r="J30" s="22">
        <v>0</v>
      </c>
      <c r="K30" s="22">
        <v>0</v>
      </c>
      <c r="L30" s="17">
        <v>10</v>
      </c>
    </row>
    <row r="31" spans="1:12" s="4" customFormat="1" ht="37.5">
      <c r="A31" s="14" t="s">
        <v>16</v>
      </c>
      <c r="B31" s="34" t="s">
        <v>59</v>
      </c>
      <c r="C31" s="32">
        <f aca="true" t="shared" si="8" ref="C31:H31">C32+C33</f>
        <v>567</v>
      </c>
      <c r="D31" s="32">
        <f t="shared" si="8"/>
        <v>130</v>
      </c>
      <c r="E31" s="32">
        <f t="shared" si="8"/>
        <v>294</v>
      </c>
      <c r="F31" s="32">
        <f t="shared" si="8"/>
        <v>143</v>
      </c>
      <c r="G31" s="32">
        <f t="shared" si="8"/>
        <v>312</v>
      </c>
      <c r="H31" s="32">
        <f t="shared" si="8"/>
        <v>312</v>
      </c>
      <c r="I31" s="32">
        <f>I33+I32</f>
        <v>0</v>
      </c>
      <c r="J31" s="32">
        <f>J32+J33</f>
        <v>0</v>
      </c>
      <c r="K31" s="32">
        <f>K32+K33</f>
        <v>0</v>
      </c>
      <c r="L31" s="32">
        <f>L32+L33</f>
        <v>255</v>
      </c>
    </row>
    <row r="32" spans="1:12" s="2" customFormat="1" ht="18.75">
      <c r="A32" s="25">
        <v>1</v>
      </c>
      <c r="B32" s="29" t="s">
        <v>43</v>
      </c>
      <c r="C32" s="32">
        <f>D32+E32+F32</f>
        <v>429</v>
      </c>
      <c r="D32" s="22">
        <v>101</v>
      </c>
      <c r="E32" s="33">
        <v>255</v>
      </c>
      <c r="F32" s="22">
        <v>73</v>
      </c>
      <c r="G32" s="16">
        <f>SUM(H32:K32)</f>
        <v>248</v>
      </c>
      <c r="H32" s="22">
        <v>248</v>
      </c>
      <c r="I32" s="22">
        <v>0</v>
      </c>
      <c r="J32" s="22">
        <v>0</v>
      </c>
      <c r="K32" s="22">
        <v>0</v>
      </c>
      <c r="L32" s="17">
        <v>181</v>
      </c>
    </row>
    <row r="33" spans="1:12" s="2" customFormat="1" ht="18.75">
      <c r="A33" s="25">
        <v>2</v>
      </c>
      <c r="B33" s="35" t="s">
        <v>44</v>
      </c>
      <c r="C33" s="32">
        <f>D33+E33+F33</f>
        <v>138</v>
      </c>
      <c r="D33" s="22">
        <v>29</v>
      </c>
      <c r="E33" s="33">
        <v>39</v>
      </c>
      <c r="F33" s="22">
        <v>70</v>
      </c>
      <c r="G33" s="16">
        <f>SUM(H33:K33)</f>
        <v>64</v>
      </c>
      <c r="H33" s="22">
        <v>64</v>
      </c>
      <c r="I33" s="22">
        <v>0</v>
      </c>
      <c r="J33" s="22">
        <v>0</v>
      </c>
      <c r="K33" s="22">
        <v>0</v>
      </c>
      <c r="L33" s="17">
        <v>74</v>
      </c>
    </row>
    <row r="34" spans="1:12" s="4" customFormat="1" ht="18.75">
      <c r="A34" s="14" t="s">
        <v>55</v>
      </c>
      <c r="B34" s="15" t="s">
        <v>18</v>
      </c>
      <c r="C34" s="16">
        <f>C35+C36</f>
        <v>16</v>
      </c>
      <c r="D34" s="16">
        <f aca="true" t="shared" si="9" ref="D34:L34">D35+D36</f>
        <v>0</v>
      </c>
      <c r="E34" s="16">
        <f t="shared" si="9"/>
        <v>15</v>
      </c>
      <c r="F34" s="16">
        <f t="shared" si="9"/>
        <v>1</v>
      </c>
      <c r="G34" s="16">
        <f t="shared" si="9"/>
        <v>16</v>
      </c>
      <c r="H34" s="16">
        <f t="shared" si="9"/>
        <v>0</v>
      </c>
      <c r="I34" s="16">
        <f t="shared" si="9"/>
        <v>15</v>
      </c>
      <c r="J34" s="16">
        <f t="shared" si="9"/>
        <v>1</v>
      </c>
      <c r="K34" s="16">
        <f t="shared" si="9"/>
        <v>0</v>
      </c>
      <c r="L34" s="16">
        <f t="shared" si="9"/>
        <v>0</v>
      </c>
    </row>
    <row r="35" spans="1:12" ht="18.75" customHeight="1">
      <c r="A35" s="18">
        <v>1</v>
      </c>
      <c r="B35" s="19" t="s">
        <v>49</v>
      </c>
      <c r="C35" s="36">
        <f>D35+E35+F35</f>
        <v>16</v>
      </c>
      <c r="D35" s="24">
        <v>0</v>
      </c>
      <c r="E35" s="24">
        <v>15</v>
      </c>
      <c r="F35" s="22">
        <v>1</v>
      </c>
      <c r="G35" s="16">
        <f>H35+I35+J35+K35</f>
        <v>16</v>
      </c>
      <c r="H35" s="22">
        <v>0</v>
      </c>
      <c r="I35" s="22">
        <v>15</v>
      </c>
      <c r="J35" s="22">
        <v>1</v>
      </c>
      <c r="K35" s="22">
        <v>0</v>
      </c>
      <c r="L35" s="23">
        <v>0</v>
      </c>
    </row>
    <row r="36" spans="1:12" ht="18.75">
      <c r="A36" s="18">
        <v>2</v>
      </c>
      <c r="B36" s="37" t="s">
        <v>50</v>
      </c>
      <c r="C36" s="36">
        <f>D36+E36+F36</f>
        <v>0</v>
      </c>
      <c r="D36" s="24">
        <v>0</v>
      </c>
      <c r="E36" s="24">
        <v>0</v>
      </c>
      <c r="F36" s="22">
        <v>0</v>
      </c>
      <c r="G36" s="16">
        <f>H36+I36+J36+K36</f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</row>
    <row r="37" spans="1:12" s="3" customFormat="1" ht="18.75">
      <c r="A37" s="14" t="s">
        <v>56</v>
      </c>
      <c r="B37" s="15" t="s">
        <v>19</v>
      </c>
      <c r="C37" s="16">
        <f aca="true" t="shared" si="10" ref="C37:L37">C38+C39</f>
        <v>2</v>
      </c>
      <c r="D37" s="16">
        <f t="shared" si="10"/>
        <v>0</v>
      </c>
      <c r="E37" s="16">
        <f t="shared" si="10"/>
        <v>0</v>
      </c>
      <c r="F37" s="16">
        <f t="shared" si="10"/>
        <v>2</v>
      </c>
      <c r="G37" s="16">
        <f t="shared" si="10"/>
        <v>2</v>
      </c>
      <c r="H37" s="16">
        <f t="shared" si="10"/>
        <v>2</v>
      </c>
      <c r="I37" s="16">
        <f t="shared" si="10"/>
        <v>0</v>
      </c>
      <c r="J37" s="16">
        <f t="shared" si="10"/>
        <v>0</v>
      </c>
      <c r="K37" s="16">
        <f t="shared" si="10"/>
        <v>0</v>
      </c>
      <c r="L37" s="17">
        <f t="shared" si="10"/>
        <v>0</v>
      </c>
    </row>
    <row r="38" spans="1:12" s="3" customFormat="1" ht="18.75">
      <c r="A38" s="18">
        <v>1</v>
      </c>
      <c r="B38" s="46" t="s">
        <v>51</v>
      </c>
      <c r="C38" s="21">
        <f>D38+E38+F38</f>
        <v>2</v>
      </c>
      <c r="D38" s="21">
        <v>0</v>
      </c>
      <c r="E38" s="21">
        <v>0</v>
      </c>
      <c r="F38" s="21">
        <v>2</v>
      </c>
      <c r="G38" s="21">
        <f>H38+I38+J38+K38</f>
        <v>2</v>
      </c>
      <c r="H38" s="21">
        <v>2</v>
      </c>
      <c r="I38" s="21">
        <v>0</v>
      </c>
      <c r="J38" s="21">
        <v>0</v>
      </c>
      <c r="K38" s="21">
        <v>0</v>
      </c>
      <c r="L38" s="28">
        <v>0</v>
      </c>
    </row>
    <row r="39" spans="1:12" s="3" customFormat="1" ht="18.75">
      <c r="A39" s="38">
        <v>2</v>
      </c>
      <c r="B39" s="46" t="s">
        <v>52</v>
      </c>
      <c r="C39" s="39">
        <f>D39+E39+F39</f>
        <v>0</v>
      </c>
      <c r="D39" s="39">
        <v>0</v>
      </c>
      <c r="E39" s="39">
        <v>0</v>
      </c>
      <c r="F39" s="39">
        <v>0</v>
      </c>
      <c r="G39" s="39">
        <f>H39+I39+J39+K39</f>
        <v>0</v>
      </c>
      <c r="H39" s="39">
        <v>0</v>
      </c>
      <c r="I39" s="39">
        <v>0</v>
      </c>
      <c r="J39" s="39">
        <v>0</v>
      </c>
      <c r="K39" s="39">
        <v>0</v>
      </c>
      <c r="L39" s="40">
        <v>0</v>
      </c>
    </row>
    <row r="40" spans="1:12" ht="30.75" customHeight="1" thickBot="1">
      <c r="A40" s="61" t="s">
        <v>7</v>
      </c>
      <c r="B40" s="62"/>
      <c r="C40" s="48">
        <f>C9+C12+C15+C17+C23+C27+C29+C31+C34+C37+C20</f>
        <v>1542</v>
      </c>
      <c r="D40" s="48">
        <f aca="true" t="shared" si="11" ref="D40:L40">D9+D12+D15+D17+D23+D27+D29+D31+D34+D37+D20</f>
        <v>213</v>
      </c>
      <c r="E40" s="48">
        <f t="shared" si="11"/>
        <v>909</v>
      </c>
      <c r="F40" s="48">
        <f t="shared" si="11"/>
        <v>420</v>
      </c>
      <c r="G40" s="48">
        <f t="shared" si="11"/>
        <v>940</v>
      </c>
      <c r="H40" s="48">
        <f t="shared" si="11"/>
        <v>333</v>
      </c>
      <c r="I40" s="48">
        <f t="shared" si="11"/>
        <v>552</v>
      </c>
      <c r="J40" s="48">
        <f t="shared" si="11"/>
        <v>56</v>
      </c>
      <c r="K40" s="48">
        <f t="shared" si="11"/>
        <v>0</v>
      </c>
      <c r="L40" s="48">
        <f t="shared" si="11"/>
        <v>602</v>
      </c>
    </row>
    <row r="41" spans="1:12" ht="30.75" customHeight="1" thickTop="1">
      <c r="A41" s="63" t="s">
        <v>65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4" ht="177.7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N42" s="1" t="s">
        <v>64</v>
      </c>
    </row>
    <row r="43" spans="6:12" ht="18.75">
      <c r="F43" s="52" t="s">
        <v>23</v>
      </c>
      <c r="G43" s="52"/>
      <c r="H43" s="52"/>
      <c r="I43" s="52"/>
      <c r="J43" s="52"/>
      <c r="K43" s="52"/>
      <c r="L43" s="52"/>
    </row>
    <row r="44" spans="6:12" ht="18.75">
      <c r="F44" s="2"/>
      <c r="G44" s="2"/>
      <c r="H44" s="2"/>
      <c r="I44" s="2"/>
      <c r="J44" s="2"/>
      <c r="K44" s="2"/>
      <c r="L44" s="2"/>
    </row>
    <row r="46" ht="0.75" customHeight="1"/>
    <row r="47" spans="6:12" ht="18.75">
      <c r="F47" s="53" t="s">
        <v>24</v>
      </c>
      <c r="G47" s="53"/>
      <c r="H47" s="53"/>
      <c r="I47" s="53"/>
      <c r="J47" s="53"/>
      <c r="K47" s="53"/>
      <c r="L47" s="53"/>
    </row>
  </sheetData>
  <sheetProtection/>
  <mergeCells count="13">
    <mergeCell ref="A1:L1"/>
    <mergeCell ref="A2:L2"/>
    <mergeCell ref="A4:L4"/>
    <mergeCell ref="A5:L5"/>
    <mergeCell ref="F43:L43"/>
    <mergeCell ref="F47:L47"/>
    <mergeCell ref="C7:F7"/>
    <mergeCell ref="A7:A8"/>
    <mergeCell ref="B7:B8"/>
    <mergeCell ref="L7:L8"/>
    <mergeCell ref="G7:K7"/>
    <mergeCell ref="A40:B40"/>
    <mergeCell ref="A41:L42"/>
  </mergeCells>
  <printOptions/>
  <pageMargins left="0.52" right="0.2" top="0.25" bottom="0.23" header="0.35" footer="0.23"/>
  <pageSetup horizontalDpi="600" verticalDpi="600" orientation="landscape" paperSize="9" r:id="rId4"/>
  <headerFooter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VHL</cp:lastModifiedBy>
  <cp:lastPrinted>2023-07-26T06:51:25Z</cp:lastPrinted>
  <dcterms:created xsi:type="dcterms:W3CDTF">2016-06-27T02:09:55Z</dcterms:created>
  <dcterms:modified xsi:type="dcterms:W3CDTF">2023-09-25T06:09:16Z</dcterms:modified>
  <cp:category/>
  <cp:version/>
  <cp:contentType/>
  <cp:contentStatus/>
</cp:coreProperties>
</file>